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221" documentId="8_{F959BA18-0AEB-4AAE-BC13-3A73D4645CFE}" xr6:coauthVersionLast="47" xr6:coauthVersionMax="47" xr10:uidLastSave="{8F23D7B0-2757-4E47-BB02-8CF288873629}"/>
  <bookViews>
    <workbookView xWindow="690" yWindow="735" windowWidth="14265" windowHeight="14955" activeTab="1" xr2:uid="{00000000-000D-0000-FFFF-FFFF00000000}"/>
  </bookViews>
  <sheets>
    <sheet name="3.1." sheetId="1" r:id="rId1"/>
    <sheet name="4.1." sheetId="2" r:id="rId2"/>
    <sheet name="Φύλλο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E17" i="2"/>
  <c r="D16" i="2"/>
  <c r="C16" i="2"/>
  <c r="C10" i="2"/>
  <c r="K30" i="2"/>
  <c r="K29" i="2"/>
  <c r="J29" i="2"/>
  <c r="I28" i="2"/>
  <c r="H28" i="2"/>
  <c r="H23" i="2"/>
  <c r="J17" i="2"/>
  <c r="H16" i="2"/>
  <c r="H10" i="2"/>
  <c r="C23" i="2"/>
  <c r="C28" i="2"/>
  <c r="D2" i="1"/>
  <c r="D3" i="1"/>
  <c r="D4" i="1"/>
  <c r="D5" i="1"/>
  <c r="D6" i="1" s="1"/>
  <c r="D7" i="1" s="1"/>
  <c r="D8" i="1" s="1"/>
  <c r="D1" i="1"/>
  <c r="C4" i="1"/>
  <c r="C2" i="1"/>
  <c r="C3" i="1"/>
  <c r="C5" i="1"/>
  <c r="C6" i="1"/>
  <c r="C7" i="1"/>
  <c r="C8" i="1"/>
  <c r="C1" i="1"/>
  <c r="B9" i="1"/>
  <c r="H30" i="2" l="1"/>
  <c r="C30" i="2"/>
  <c r="E29" i="2"/>
  <c r="J30" i="2" l="1"/>
  <c r="G30" i="2"/>
  <c r="I23" i="2" s="1"/>
  <c r="E30" i="2"/>
  <c r="B30" i="2"/>
  <c r="D10" i="2" s="1"/>
  <c r="K17" i="2" l="1"/>
  <c r="I16" i="2"/>
  <c r="I10" i="2"/>
  <c r="D23" i="2"/>
  <c r="F29" i="2"/>
  <c r="D28" i="2"/>
  <c r="F30" i="2" l="1"/>
  <c r="I30" i="2"/>
  <c r="D30" i="2"/>
</calcChain>
</file>

<file path=xl/sharedStrings.xml><?xml version="1.0" encoding="utf-8"?>
<sst xmlns="http://schemas.openxmlformats.org/spreadsheetml/2006/main" count="50" uniqueCount="41">
  <si>
    <t>Κατηγορίες &amp; Κόστη Ποιότητας</t>
  </si>
  <si>
    <t>Κόστος Ελέγχου Ποιότητας</t>
  </si>
  <si>
    <t>Κόστος Πρόληψης</t>
  </si>
  <si>
    <t>Κόστος Εκτίμησης</t>
  </si>
  <si>
    <t>Σύνολο Κόστους Ελέγχου Ποιότητας</t>
  </si>
  <si>
    <t>Κόστος Αποτυχίας Ελέγχου Ποιότητας</t>
  </si>
  <si>
    <t>Κόστος Εσωτερικών Αστοχιών</t>
  </si>
  <si>
    <t>Κόστος Εξωτερικών Αστοχιών</t>
  </si>
  <si>
    <t>Σύνολο Κόστους Αποτυχίας Ελέγχου ποιότητας</t>
  </si>
  <si>
    <t>ΣΥΝΟΛΟ</t>
  </si>
  <si>
    <t xml:space="preserve">Αναλώσιμα εργαστηρίου ελέγχου ποιότητας </t>
  </si>
  <si>
    <t>Αξία</t>
  </si>
  <si>
    <t xml:space="preserve">Υποκατηγορία </t>
  </si>
  <si>
    <t xml:space="preserve">Κατηγορία </t>
  </si>
  <si>
    <t xml:space="preserve">Σύνολο </t>
  </si>
  <si>
    <t xml:space="preserve">% Συνολικού κόστους </t>
  </si>
  <si>
    <t xml:space="preserve">Σύνολικό κόστος πρόληψης </t>
  </si>
  <si>
    <t xml:space="preserve">Συνολικό Κόστος εκτίμησης </t>
  </si>
  <si>
    <t xml:space="preserve">Συνολικό κόστος εσωτερικών Αστοχιών </t>
  </si>
  <si>
    <t xml:space="preserve">Συνολικό κόστος εξωτερικών αστοχιών </t>
  </si>
  <si>
    <r>
      <t>Καθυστέρηση αποστολής της παραγγελίας</t>
    </r>
    <r>
      <rPr>
        <sz val="11"/>
        <color theme="1"/>
        <rFont val="Calibri"/>
        <family val="2"/>
        <charset val="161"/>
        <scheme val="minor"/>
      </rPr>
      <t xml:space="preserve"> </t>
    </r>
  </si>
  <si>
    <r>
      <t xml:space="preserve">Λανθασμένος τρόπος παράδοσης (όχι </t>
    </r>
    <r>
      <rPr>
        <sz val="11"/>
        <color theme="1"/>
        <rFont val="Times New Roman"/>
        <family val="1"/>
        <charset val="161"/>
      </rPr>
      <t>κατ’</t>
    </r>
    <r>
      <rPr>
        <sz val="12"/>
        <color theme="1"/>
        <rFont val="Times New Roman"/>
        <family val="1"/>
        <charset val="161"/>
      </rPr>
      <t xml:space="preserve"> </t>
    </r>
    <r>
      <rPr>
        <sz val="11"/>
        <color theme="1"/>
        <rFont val="Times New Roman"/>
        <family val="1"/>
        <charset val="161"/>
      </rPr>
      <t>οίκο</t>
    </r>
    <r>
      <rPr>
        <sz val="12"/>
        <color theme="1"/>
        <rFont val="Times New Roman"/>
        <family val="1"/>
        <charset val="161"/>
      </rPr>
      <t xml:space="preserve"> όπως επιλέχθηκε αλλά με παραλαβή από το κατάστημα) </t>
    </r>
  </si>
  <si>
    <t>Αδυναμία παρακολούθησης της παραγγελίας</t>
  </si>
  <si>
    <r>
      <t>Ανεπαρκής τηλεφωνική επικοινωνία για διεκπεραίωση προβλήματος</t>
    </r>
    <r>
      <rPr>
        <sz val="11"/>
        <color theme="1"/>
        <rFont val="Calibri"/>
        <family val="2"/>
        <charset val="161"/>
        <scheme val="minor"/>
      </rPr>
      <t xml:space="preserve"> </t>
    </r>
  </si>
  <si>
    <t xml:space="preserve">Αποστολή λανθασμένης παραγγελίας </t>
  </si>
  <si>
    <t xml:space="preserve">Καθυστέρηση λήψης email επιβεβαίωσης της παραγγελίας </t>
  </si>
  <si>
    <t xml:space="preserve">Χρέωση διαφορετικής τιμής από την αναγραφόμενη στο site </t>
  </si>
  <si>
    <t xml:space="preserve">Περιορισμένες επιλογές στον τρόπο πληρωμής </t>
  </si>
  <si>
    <t xml:space="preserve">Αγορά εξοπλισμού για τον ποιοτικό έλεγχο τελικού προϊόντος </t>
  </si>
  <si>
    <t xml:space="preserve">Ανασχεδιασμός διαδικασίας αποδέσμευσης προϊόντων και εκπαίδευσης προσωπικού </t>
  </si>
  <si>
    <t xml:space="preserve">Αξιολόγηση προμηθευτών </t>
  </si>
  <si>
    <t xml:space="preserve">Αποζημιώσεις πελατών για ελλατωματικά προϊόντα </t>
  </si>
  <si>
    <t xml:space="preserve">Δαπάνες δημοσιότητας για την ανάκληση προϊόντων </t>
  </si>
  <si>
    <t xml:space="preserve">Διαχείριση μη συμμορφούμενων προϊόντων που βρίσκονται σε καραντίνα στις αποθήκες </t>
  </si>
  <si>
    <t xml:space="preserve">Επιθεώρηση τελικών προϊόντων για έγκριση αποδέσμευσης </t>
  </si>
  <si>
    <t xml:space="preserve">Καθυστερήσεις παραγωγής λόγω αποκατάστασης βλαβών εξοπλισμού παραγωγής </t>
  </si>
  <si>
    <t xml:space="preserve">Κόστος εκτέλεσης δειγματοληπτικών ελέγχων σε εργαστήρια τρίτων </t>
  </si>
  <si>
    <t xml:space="preserve">Νομική υποστήριξη έναντι δικαστικών διεκδικήσεων λόγω ελαττωματικών προϊόντων </t>
  </si>
  <si>
    <t xml:space="preserve">Προμήθεια λογισμικού για προληπτική συντήρηση εξοπλισμού </t>
  </si>
  <si>
    <t xml:space="preserve">Συλλογή και ανάλυση δεδομένων για βελτίωση του σχεδιασμού των προϊόντων </t>
  </si>
  <si>
    <t xml:space="preserve">Υπερωρίες λόγω διακοπής λειτουργίας μηχανών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</si>
</sst>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2"/>
      <color theme="1"/>
      <name val="Times New Roman"/>
      <family val="1"/>
      <charset val="161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theme="1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164" fontId="5" fillId="0" borderId="4" xfId="0" applyNumberFormat="1" applyFont="1" applyBorder="1"/>
    <xf numFmtId="164" fontId="5" fillId="2" borderId="4" xfId="0" applyNumberFormat="1" applyFont="1" applyFill="1" applyBorder="1"/>
    <xf numFmtId="164" fontId="8" fillId="0" borderId="5" xfId="0" applyNumberFormat="1" applyFont="1" applyBorder="1"/>
    <xf numFmtId="16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6" xfId="0" applyFont="1" applyBorder="1" applyAlignment="1">
      <alignment horizontal="left" indent="1"/>
    </xf>
    <xf numFmtId="0" fontId="3" fillId="0" borderId="7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0" fillId="0" borderId="12" xfId="0" applyBorder="1"/>
    <xf numFmtId="164" fontId="0" fillId="0" borderId="13" xfId="0" applyNumberFormat="1" applyBorder="1"/>
    <xf numFmtId="164" fontId="4" fillId="0" borderId="13" xfId="0" applyNumberFormat="1" applyFont="1" applyBorder="1"/>
    <xf numFmtId="0" fontId="0" fillId="2" borderId="11" xfId="0" applyFill="1" applyBorder="1"/>
    <xf numFmtId="10" fontId="0" fillId="2" borderId="0" xfId="1" applyNumberFormat="1" applyFont="1" applyFill="1" applyBorder="1"/>
    <xf numFmtId="0" fontId="0" fillId="0" borderId="11" xfId="0" applyBorder="1"/>
    <xf numFmtId="10" fontId="8" fillId="0" borderId="12" xfId="1" applyNumberFormat="1" applyFont="1" applyBorder="1"/>
    <xf numFmtId="10" fontId="0" fillId="0" borderId="0" xfId="1" applyNumberFormat="1" applyFont="1" applyBorder="1"/>
    <xf numFmtId="10" fontId="7" fillId="0" borderId="12" xfId="1" applyNumberFormat="1" applyFont="1" applyBorder="1"/>
    <xf numFmtId="164" fontId="3" fillId="0" borderId="14" xfId="0" applyNumberFormat="1" applyFont="1" applyBorder="1"/>
    <xf numFmtId="164" fontId="0" fillId="0" borderId="15" xfId="0" applyNumberFormat="1" applyBorder="1"/>
    <xf numFmtId="10" fontId="0" fillId="0" borderId="15" xfId="0" applyNumberFormat="1" applyBorder="1"/>
    <xf numFmtId="10" fontId="0" fillId="0" borderId="3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164" fontId="4" fillId="0" borderId="11" xfId="0" applyNumberFormat="1" applyFont="1" applyBorder="1"/>
    <xf numFmtId="10" fontId="0" fillId="0" borderId="12" xfId="0" applyNumberFormat="1" applyBorder="1"/>
    <xf numFmtId="0" fontId="4" fillId="0" borderId="6" xfId="0" applyFont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'3.1.'!$A$1:$A$8</c:f>
              <c:strCache>
                <c:ptCount val="8"/>
                <c:pt idx="0">
                  <c:v>Καθυστέρηση αποστολής της παραγγελίας </c:v>
                </c:pt>
                <c:pt idx="1">
                  <c:v>Λανθασμένος τρόπος παράδοσης (όχι κατ’ οίκο όπως επιλέχθηκε αλλά με παραλαβή από το κατάστημα) </c:v>
                </c:pt>
                <c:pt idx="2">
                  <c:v>Αδυναμία παρακολούθησης της παραγγελίας</c:v>
                </c:pt>
                <c:pt idx="3">
                  <c:v>Ανεπαρκής τηλεφωνική επικοινωνία για διεκπεραίωση προβλήματος </c:v>
                </c:pt>
                <c:pt idx="4">
                  <c:v>Αποστολή λανθασμένης παραγγελίας </c:v>
                </c:pt>
                <c:pt idx="5">
                  <c:v>Καθυστέρηση λήψης email επιβεβαίωσης της παραγγελίας </c:v>
                </c:pt>
                <c:pt idx="6">
                  <c:v>Χρέωση διαφορετικής τιμής από την αναγραφόμενη στο site </c:v>
                </c:pt>
                <c:pt idx="7">
                  <c:v>Περιορισμένες επιλογές στον τρόπο πληρωμής </c:v>
                </c:pt>
              </c:strCache>
            </c:strRef>
          </c:cat>
          <c:val>
            <c:numRef>
              <c:f>'3.1.'!$C$1:$C$8</c:f>
              <c:numCache>
                <c:formatCode>0%</c:formatCode>
                <c:ptCount val="8"/>
                <c:pt idx="0">
                  <c:v>0.30031948881789139</c:v>
                </c:pt>
                <c:pt idx="1">
                  <c:v>0.27156549520766771</c:v>
                </c:pt>
                <c:pt idx="2">
                  <c:v>0.23003194888178913</c:v>
                </c:pt>
                <c:pt idx="3">
                  <c:v>6.7092651757188496E-2</c:v>
                </c:pt>
                <c:pt idx="4">
                  <c:v>4.7923322683706068E-2</c:v>
                </c:pt>
                <c:pt idx="5">
                  <c:v>3.8338658146964855E-2</c:v>
                </c:pt>
                <c:pt idx="6">
                  <c:v>2.8753993610223641E-2</c:v>
                </c:pt>
                <c:pt idx="7">
                  <c:v>1.5974440894568689E-2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B-4589-A51A-39A64B608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80256"/>
        <c:axId val="163681792"/>
      </c:barChart>
      <c:lineChart>
        <c:grouping val="stacked"/>
        <c:varyColors val="0"/>
        <c:ser>
          <c:idx val="1"/>
          <c:order val="1"/>
          <c:cat>
            <c:strRef>
              <c:f>'3.1.'!$A$1:$A$8</c:f>
              <c:strCache>
                <c:ptCount val="8"/>
                <c:pt idx="0">
                  <c:v>Καθυστέρηση αποστολής της παραγγελίας </c:v>
                </c:pt>
                <c:pt idx="1">
                  <c:v>Λανθασμένος τρόπος παράδοσης (όχι κατ’ οίκο όπως επιλέχθηκε αλλά με παραλαβή από το κατάστημα) </c:v>
                </c:pt>
                <c:pt idx="2">
                  <c:v>Αδυναμία παρακολούθησης της παραγγελίας</c:v>
                </c:pt>
                <c:pt idx="3">
                  <c:v>Ανεπαρκής τηλεφωνική επικοινωνία για διεκπεραίωση προβλήματος </c:v>
                </c:pt>
                <c:pt idx="4">
                  <c:v>Αποστολή λανθασμένης παραγγελίας </c:v>
                </c:pt>
                <c:pt idx="5">
                  <c:v>Καθυστέρηση λήψης email επιβεβαίωσης της παραγγελίας </c:v>
                </c:pt>
                <c:pt idx="6">
                  <c:v>Χρέωση διαφορετικής τιμής από την αναγραφόμενη στο site </c:v>
                </c:pt>
                <c:pt idx="7">
                  <c:v>Περιορισμένες επιλογές στον τρόπο πληρωμής </c:v>
                </c:pt>
              </c:strCache>
            </c:strRef>
          </c:cat>
          <c:val>
            <c:numRef>
              <c:f>'3.1.'!$D$1:$D$8</c:f>
              <c:numCache>
                <c:formatCode>0%</c:formatCode>
                <c:ptCount val="8"/>
                <c:pt idx="0">
                  <c:v>0.30031948881789139</c:v>
                </c:pt>
                <c:pt idx="1">
                  <c:v>0.5718849840255591</c:v>
                </c:pt>
                <c:pt idx="2">
                  <c:v>0.80191693290734822</c:v>
                </c:pt>
                <c:pt idx="3">
                  <c:v>0.86900958466453671</c:v>
                </c:pt>
                <c:pt idx="4">
                  <c:v>0.91693290734824273</c:v>
                </c:pt>
                <c:pt idx="5">
                  <c:v>0.95527156549520753</c:v>
                </c:pt>
                <c:pt idx="6">
                  <c:v>0.98402555910543121</c:v>
                </c:pt>
                <c:pt idx="7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EB-4589-A51A-39A64B608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01504"/>
        <c:axId val="163683328"/>
      </c:lineChart>
      <c:catAx>
        <c:axId val="163680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681792"/>
        <c:crosses val="autoZero"/>
        <c:auto val="1"/>
        <c:lblAlgn val="ctr"/>
        <c:lblOffset val="100"/>
        <c:noMultiLvlLbl val="0"/>
      </c:catAx>
      <c:valAx>
        <c:axId val="163681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3680256"/>
        <c:crosses val="autoZero"/>
        <c:crossBetween val="between"/>
      </c:valAx>
      <c:valAx>
        <c:axId val="16368332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163701504"/>
        <c:crosses val="max"/>
        <c:crossBetween val="between"/>
      </c:valAx>
      <c:catAx>
        <c:axId val="163701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683328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1</xdr:row>
      <xdr:rowOff>457200</xdr:rowOff>
    </xdr:from>
    <xdr:to>
      <xdr:col>19</xdr:col>
      <xdr:colOff>361950</xdr:colOff>
      <xdr:row>15</xdr:row>
      <xdr:rowOff>85725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zoomScale="62" zoomScaleNormal="62" workbookViewId="0">
      <selection activeCell="D3" sqref="D3"/>
    </sheetView>
  </sheetViews>
  <sheetFormatPr defaultRowHeight="15" x14ac:dyDescent="0.25"/>
  <cols>
    <col min="1" max="1" width="35.5703125" customWidth="1"/>
    <col min="2" max="2" width="18.140625" customWidth="1"/>
    <col min="3" max="3" width="14" customWidth="1"/>
  </cols>
  <sheetData>
    <row r="1" spans="1:4" ht="32.25" thickBot="1" x14ac:dyDescent="0.3">
      <c r="A1" s="1" t="s">
        <v>20</v>
      </c>
      <c r="B1" s="9">
        <v>94</v>
      </c>
      <c r="C1" s="2">
        <f>B1/313</f>
        <v>0.30031948881789139</v>
      </c>
      <c r="D1" s="2">
        <f>C1</f>
        <v>0.30031948881789139</v>
      </c>
    </row>
    <row r="2" spans="1:4" ht="54.75" customHeight="1" thickBot="1" x14ac:dyDescent="0.3">
      <c r="A2" s="1" t="s">
        <v>21</v>
      </c>
      <c r="B2" s="10">
        <v>85</v>
      </c>
      <c r="C2" s="2">
        <f t="shared" ref="C2:C8" si="0">B2/313</f>
        <v>0.27156549520766771</v>
      </c>
      <c r="D2" s="3">
        <f>D1+C2</f>
        <v>0.5718849840255591</v>
      </c>
    </row>
    <row r="3" spans="1:4" ht="46.5" customHeight="1" thickBot="1" x14ac:dyDescent="0.3">
      <c r="A3" s="1" t="s">
        <v>22</v>
      </c>
      <c r="B3" s="10">
        <v>72</v>
      </c>
      <c r="C3" s="2">
        <f t="shared" si="0"/>
        <v>0.23003194888178913</v>
      </c>
      <c r="D3" s="3">
        <f t="shared" ref="D3:D8" si="1">D2+C3</f>
        <v>0.80191693290734822</v>
      </c>
    </row>
    <row r="4" spans="1:4" ht="43.5" customHeight="1" thickBot="1" x14ac:dyDescent="0.3">
      <c r="A4" s="1" t="s">
        <v>23</v>
      </c>
      <c r="B4" s="10">
        <v>21</v>
      </c>
      <c r="C4" s="2">
        <f>B4/313</f>
        <v>6.7092651757188496E-2</v>
      </c>
      <c r="D4" s="3">
        <f t="shared" si="1"/>
        <v>0.86900958466453671</v>
      </c>
    </row>
    <row r="5" spans="1:4" ht="32.25" thickBot="1" x14ac:dyDescent="0.3">
      <c r="A5" s="1" t="s">
        <v>24</v>
      </c>
      <c r="B5" s="10">
        <v>15</v>
      </c>
      <c r="C5" s="2">
        <f t="shared" si="0"/>
        <v>4.7923322683706068E-2</v>
      </c>
      <c r="D5" s="3">
        <f t="shared" si="1"/>
        <v>0.91693290734824273</v>
      </c>
    </row>
    <row r="6" spans="1:4" ht="39.75" customHeight="1" thickBot="1" x14ac:dyDescent="0.3">
      <c r="A6" s="1" t="s">
        <v>25</v>
      </c>
      <c r="B6" s="10">
        <v>12</v>
      </c>
      <c r="C6" s="2">
        <f t="shared" si="0"/>
        <v>3.8338658146964855E-2</v>
      </c>
      <c r="D6" s="3">
        <f t="shared" si="1"/>
        <v>0.95527156549520753</v>
      </c>
    </row>
    <row r="7" spans="1:4" ht="32.25" thickBot="1" x14ac:dyDescent="0.3">
      <c r="A7" s="1" t="s">
        <v>26</v>
      </c>
      <c r="B7" s="10">
        <v>9</v>
      </c>
      <c r="C7" s="2">
        <f t="shared" si="0"/>
        <v>2.8753993610223641E-2</v>
      </c>
      <c r="D7" s="3">
        <f t="shared" si="1"/>
        <v>0.98402555910543121</v>
      </c>
    </row>
    <row r="8" spans="1:4" ht="32.25" thickBot="1" x14ac:dyDescent="0.3">
      <c r="A8" s="1" t="s">
        <v>27</v>
      </c>
      <c r="B8" s="10">
        <v>5</v>
      </c>
      <c r="C8" s="2">
        <f t="shared" si="0"/>
        <v>1.5974440894568689E-2</v>
      </c>
      <c r="D8" s="3">
        <f t="shared" si="1"/>
        <v>0.99999999999999989</v>
      </c>
    </row>
    <row r="9" spans="1:4" x14ac:dyDescent="0.25">
      <c r="B9">
        <f>SUM(B1:B8)</f>
        <v>313</v>
      </c>
    </row>
  </sheetData>
  <dataConsolidate/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tabSelected="1" topLeftCell="A13" zoomScale="110" zoomScaleNormal="110" workbookViewId="0">
      <selection activeCell="B31" sqref="B31"/>
    </sheetView>
  </sheetViews>
  <sheetFormatPr defaultRowHeight="15" x14ac:dyDescent="0.25"/>
  <cols>
    <col min="1" max="1" width="37" customWidth="1"/>
    <col min="3" max="3" width="9.28515625" bestFit="1" customWidth="1"/>
    <col min="4" max="4" width="12.7109375" customWidth="1"/>
    <col min="5" max="5" width="9.28515625" bestFit="1" customWidth="1"/>
    <col min="6" max="6" width="11.28515625" customWidth="1"/>
    <col min="8" max="8" width="9" bestFit="1" customWidth="1"/>
    <col min="9" max="9" width="11.28515625" customWidth="1"/>
    <col min="10" max="10" width="9.28515625" bestFit="1" customWidth="1"/>
    <col min="11" max="11" width="11.5703125" customWidth="1"/>
  </cols>
  <sheetData>
    <row r="1" spans="1:11" ht="15.75" thickBot="1" x14ac:dyDescent="0.3">
      <c r="B1" s="14">
        <v>2018</v>
      </c>
      <c r="C1" s="15"/>
      <c r="D1" s="15"/>
      <c r="E1" s="15"/>
      <c r="F1" s="16"/>
      <c r="G1" s="34">
        <v>2019</v>
      </c>
      <c r="H1" s="35"/>
      <c r="I1" s="35"/>
      <c r="J1" s="35"/>
      <c r="K1" s="36"/>
    </row>
    <row r="2" spans="1:11" x14ac:dyDescent="0.25">
      <c r="A2" s="4" t="s">
        <v>0</v>
      </c>
      <c r="B2" s="17" t="s">
        <v>11</v>
      </c>
      <c r="C2" s="18" t="s">
        <v>12</v>
      </c>
      <c r="D2" s="18"/>
      <c r="E2" s="18" t="s">
        <v>13</v>
      </c>
      <c r="F2" s="19"/>
      <c r="G2" s="17" t="s">
        <v>11</v>
      </c>
      <c r="H2" s="18" t="s">
        <v>12</v>
      </c>
      <c r="I2" s="18"/>
      <c r="J2" s="18" t="s">
        <v>13</v>
      </c>
      <c r="K2" s="19"/>
    </row>
    <row r="3" spans="1:11" ht="30" customHeight="1" x14ac:dyDescent="0.25">
      <c r="A3" s="4"/>
      <c r="B3" s="17"/>
      <c r="C3" s="20" t="s">
        <v>14</v>
      </c>
      <c r="D3" s="46" t="s">
        <v>15</v>
      </c>
      <c r="E3" s="20" t="s">
        <v>14</v>
      </c>
      <c r="F3" s="47" t="s">
        <v>15</v>
      </c>
      <c r="G3" s="17"/>
      <c r="H3" s="20" t="s">
        <v>14</v>
      </c>
      <c r="I3" s="46" t="s">
        <v>15</v>
      </c>
      <c r="J3" s="20" t="s">
        <v>14</v>
      </c>
      <c r="K3" s="47" t="s">
        <v>15</v>
      </c>
    </row>
    <row r="4" spans="1:11" x14ac:dyDescent="0.25">
      <c r="A4" s="11" t="s">
        <v>1</v>
      </c>
      <c r="B4" s="22"/>
      <c r="C4" s="20"/>
      <c r="D4" s="20"/>
      <c r="E4" s="20"/>
      <c r="F4" s="21"/>
      <c r="G4" s="22"/>
      <c r="H4" s="20"/>
      <c r="I4" s="20"/>
      <c r="J4" s="20"/>
      <c r="K4" s="21"/>
    </row>
    <row r="5" spans="1:11" x14ac:dyDescent="0.25">
      <c r="A5" s="12" t="s">
        <v>2</v>
      </c>
      <c r="B5" s="22"/>
      <c r="C5" s="20"/>
      <c r="D5" s="20"/>
      <c r="E5" s="20"/>
      <c r="F5" s="21"/>
      <c r="G5" s="22"/>
      <c r="H5" s="20"/>
      <c r="I5" s="20"/>
      <c r="J5" s="20"/>
      <c r="K5" s="21"/>
    </row>
    <row r="6" spans="1:11" ht="30" x14ac:dyDescent="0.25">
      <c r="A6" s="39" t="s">
        <v>29</v>
      </c>
      <c r="B6" s="23">
        <v>0</v>
      </c>
      <c r="C6" s="20"/>
      <c r="D6" s="20"/>
      <c r="E6" s="20"/>
      <c r="F6" s="21"/>
      <c r="G6" s="23">
        <v>4500</v>
      </c>
      <c r="H6" s="20"/>
      <c r="I6" s="20"/>
      <c r="J6" s="20"/>
      <c r="K6" s="21"/>
    </row>
    <row r="7" spans="1:11" x14ac:dyDescent="0.25">
      <c r="A7" s="39" t="s">
        <v>30</v>
      </c>
      <c r="B7" s="23">
        <v>2000</v>
      </c>
      <c r="C7" s="20"/>
      <c r="D7" s="20"/>
      <c r="E7" s="20"/>
      <c r="F7" s="21"/>
      <c r="G7" s="23">
        <v>1500</v>
      </c>
      <c r="H7" s="20"/>
      <c r="I7" s="20"/>
      <c r="J7" s="20"/>
      <c r="K7" s="21"/>
    </row>
    <row r="8" spans="1:11" ht="30" x14ac:dyDescent="0.25">
      <c r="A8" s="39" t="s">
        <v>38</v>
      </c>
      <c r="B8" s="23">
        <v>0</v>
      </c>
      <c r="C8" s="20"/>
      <c r="D8" s="20"/>
      <c r="E8" s="20"/>
      <c r="F8" s="21"/>
      <c r="G8" s="23">
        <v>10000</v>
      </c>
      <c r="H8" s="20"/>
      <c r="I8" s="20"/>
      <c r="J8" s="20"/>
      <c r="K8" s="21"/>
    </row>
    <row r="9" spans="1:11" ht="30" x14ac:dyDescent="0.25">
      <c r="A9" s="39" t="s">
        <v>39</v>
      </c>
      <c r="B9" s="23">
        <v>2500</v>
      </c>
      <c r="C9" s="20"/>
      <c r="D9" s="20"/>
      <c r="E9" s="20"/>
      <c r="F9" s="21"/>
      <c r="G9" s="23">
        <v>5500</v>
      </c>
      <c r="H9" s="20"/>
      <c r="I9" s="20"/>
      <c r="J9" s="20"/>
      <c r="K9" s="21"/>
    </row>
    <row r="10" spans="1:11" x14ac:dyDescent="0.25">
      <c r="A10" s="40" t="s">
        <v>16</v>
      </c>
      <c r="B10" s="24"/>
      <c r="C10" s="6">
        <f>SUM(B6:B9)</f>
        <v>4500</v>
      </c>
      <c r="D10" s="25">
        <f>C10/B30</f>
        <v>3.214285714285714E-2</v>
      </c>
      <c r="E10" s="20"/>
      <c r="F10" s="21"/>
      <c r="G10" s="24"/>
      <c r="H10" s="6">
        <f>SUM(G6:G9)</f>
        <v>21500</v>
      </c>
      <c r="I10" s="25">
        <f>H10/G30</f>
        <v>0.18534482758620691</v>
      </c>
      <c r="J10" s="20"/>
      <c r="K10" s="21"/>
    </row>
    <row r="11" spans="1:11" x14ac:dyDescent="0.25">
      <c r="A11" s="41" t="s">
        <v>3</v>
      </c>
      <c r="B11" s="22"/>
      <c r="C11" s="20"/>
      <c r="D11" s="20"/>
      <c r="E11" s="20"/>
      <c r="F11" s="21"/>
      <c r="G11" s="22"/>
      <c r="H11" s="20"/>
      <c r="I11" s="20"/>
      <c r="J11" s="20"/>
      <c r="K11" s="21"/>
    </row>
    <row r="12" spans="1:11" ht="30" x14ac:dyDescent="0.25">
      <c r="A12" s="39" t="s">
        <v>28</v>
      </c>
      <c r="B12" s="23">
        <v>0</v>
      </c>
      <c r="C12" s="20"/>
      <c r="D12" s="20"/>
      <c r="E12" s="20"/>
      <c r="F12" s="21"/>
      <c r="G12" s="23">
        <v>10000</v>
      </c>
      <c r="H12" s="20"/>
      <c r="I12" s="20"/>
      <c r="J12" s="20"/>
      <c r="K12" s="21"/>
    </row>
    <row r="13" spans="1:11" x14ac:dyDescent="0.25">
      <c r="A13" s="39" t="s">
        <v>10</v>
      </c>
      <c r="B13" s="23">
        <v>10500</v>
      </c>
      <c r="C13" s="20"/>
      <c r="D13" s="20"/>
      <c r="E13" s="20"/>
      <c r="F13" s="21"/>
      <c r="G13" s="23">
        <v>15000</v>
      </c>
      <c r="H13" s="20"/>
      <c r="I13" s="20"/>
      <c r="J13" s="20"/>
      <c r="K13" s="21"/>
    </row>
    <row r="14" spans="1:11" ht="30" x14ac:dyDescent="0.25">
      <c r="A14" s="39" t="s">
        <v>34</v>
      </c>
      <c r="B14" s="23">
        <v>0</v>
      </c>
      <c r="C14" s="20"/>
      <c r="D14" s="20"/>
      <c r="E14" s="20"/>
      <c r="F14" s="21"/>
      <c r="G14" s="23">
        <v>3500</v>
      </c>
      <c r="H14" s="20"/>
      <c r="I14" s="20"/>
      <c r="J14" s="20"/>
      <c r="K14" s="21"/>
    </row>
    <row r="15" spans="1:11" ht="30" x14ac:dyDescent="0.25">
      <c r="A15" s="39" t="s">
        <v>36</v>
      </c>
      <c r="B15" s="37">
        <v>17000</v>
      </c>
      <c r="C15" s="20"/>
      <c r="D15" s="20"/>
      <c r="E15" s="20"/>
      <c r="F15" s="21"/>
      <c r="G15" s="37">
        <v>6000</v>
      </c>
      <c r="H15" s="20"/>
      <c r="I15" s="20"/>
      <c r="J15" s="20"/>
      <c r="K15" s="21"/>
    </row>
    <row r="16" spans="1:11" x14ac:dyDescent="0.25">
      <c r="A16" s="40" t="s">
        <v>17</v>
      </c>
      <c r="B16" s="24"/>
      <c r="C16" s="6">
        <f>SUM(B12:B15)</f>
        <v>27500</v>
      </c>
      <c r="D16" s="25">
        <f>C16/B30</f>
        <v>0.19642857142857142</v>
      </c>
      <c r="E16" s="20"/>
      <c r="F16" s="21"/>
      <c r="G16" s="24"/>
      <c r="H16" s="6">
        <f>SUM(G12:G15)</f>
        <v>34500</v>
      </c>
      <c r="I16" s="25">
        <f>H16/G30</f>
        <v>0.29741379310344829</v>
      </c>
      <c r="J16" s="20"/>
      <c r="K16" s="21"/>
    </row>
    <row r="17" spans="1:11" ht="15.75" thickBot="1" x14ac:dyDescent="0.3">
      <c r="A17" s="42" t="s">
        <v>4</v>
      </c>
      <c r="B17" s="26"/>
      <c r="C17" s="20"/>
      <c r="D17" s="20"/>
      <c r="E17" s="7">
        <f>C10+C16</f>
        <v>32000</v>
      </c>
      <c r="F17" s="27">
        <f>E17/B30</f>
        <v>0.22857142857142856</v>
      </c>
      <c r="G17" s="26"/>
      <c r="H17" s="20"/>
      <c r="I17" s="20"/>
      <c r="J17" s="7">
        <f>H10+H16</f>
        <v>56000</v>
      </c>
      <c r="K17" s="27">
        <f>J17/G30</f>
        <v>0.48275862068965519</v>
      </c>
    </row>
    <row r="18" spans="1:11" ht="15.75" thickTop="1" x14ac:dyDescent="0.25">
      <c r="A18" s="43" t="s">
        <v>5</v>
      </c>
      <c r="B18" s="22"/>
      <c r="C18" s="20"/>
      <c r="D18" s="20"/>
      <c r="E18" s="20"/>
      <c r="F18" s="21"/>
      <c r="G18" s="22"/>
      <c r="H18" s="20"/>
      <c r="I18" s="20"/>
      <c r="J18" s="20"/>
      <c r="K18" s="38"/>
    </row>
    <row r="19" spans="1:11" x14ac:dyDescent="0.25">
      <c r="A19" s="41" t="s">
        <v>6</v>
      </c>
      <c r="B19" s="22"/>
      <c r="C19" s="20"/>
      <c r="D19" s="20"/>
      <c r="E19" s="20"/>
      <c r="F19" s="21"/>
      <c r="G19" s="22"/>
      <c r="H19" s="20"/>
      <c r="I19" s="20"/>
      <c r="J19" s="20"/>
      <c r="K19" s="21"/>
    </row>
    <row r="20" spans="1:11" ht="30" x14ac:dyDescent="0.25">
      <c r="A20" s="39" t="s">
        <v>33</v>
      </c>
      <c r="B20" s="23">
        <v>10000</v>
      </c>
      <c r="C20" s="20"/>
      <c r="D20" s="20"/>
      <c r="E20" s="20"/>
      <c r="F20" s="21"/>
      <c r="G20" s="23">
        <v>19000</v>
      </c>
      <c r="H20" s="20"/>
      <c r="I20" s="20"/>
      <c r="J20" s="20"/>
      <c r="K20" s="21"/>
    </row>
    <row r="21" spans="1:11" ht="45" x14ac:dyDescent="0.25">
      <c r="A21" s="39" t="s">
        <v>35</v>
      </c>
      <c r="B21" s="23">
        <v>15000</v>
      </c>
      <c r="C21" s="20"/>
      <c r="D21" s="20"/>
      <c r="E21" s="20"/>
      <c r="F21" s="21"/>
      <c r="G21" s="23">
        <v>9000</v>
      </c>
      <c r="H21" s="20"/>
      <c r="I21" s="20"/>
      <c r="J21" s="20"/>
      <c r="K21" s="21"/>
    </row>
    <row r="22" spans="1:11" ht="30" x14ac:dyDescent="0.25">
      <c r="A22" s="39" t="s">
        <v>40</v>
      </c>
      <c r="B22" s="37">
        <v>10000</v>
      </c>
      <c r="C22" s="20"/>
      <c r="D22" s="20"/>
      <c r="E22" s="20"/>
      <c r="F22" s="21"/>
      <c r="G22" s="37">
        <v>5000</v>
      </c>
      <c r="H22" s="20"/>
      <c r="I22" s="20"/>
      <c r="J22" s="20"/>
      <c r="K22" s="21"/>
    </row>
    <row r="23" spans="1:11" x14ac:dyDescent="0.25">
      <c r="A23" s="44" t="s">
        <v>18</v>
      </c>
      <c r="B23" s="26"/>
      <c r="C23" s="5">
        <f>SUM(B20:B22)</f>
        <v>35000</v>
      </c>
      <c r="D23" s="28">
        <f>C23/B30</f>
        <v>0.25</v>
      </c>
      <c r="E23" s="20"/>
      <c r="F23" s="21"/>
      <c r="G23" s="26"/>
      <c r="H23" s="5">
        <f>SUM(G20:G22)</f>
        <v>33000</v>
      </c>
      <c r="I23" s="28">
        <f>H23/G30</f>
        <v>0.28448275862068967</v>
      </c>
      <c r="J23" s="20"/>
      <c r="K23" s="21"/>
    </row>
    <row r="24" spans="1:11" x14ac:dyDescent="0.25">
      <c r="A24" s="41" t="s">
        <v>7</v>
      </c>
      <c r="B24" s="22"/>
      <c r="C24" s="20"/>
      <c r="D24" s="20"/>
      <c r="E24" s="20"/>
      <c r="F24" s="21"/>
      <c r="G24" s="22"/>
      <c r="H24" s="20"/>
      <c r="I24" s="20"/>
      <c r="J24" s="20"/>
      <c r="K24" s="21"/>
    </row>
    <row r="25" spans="1:11" ht="30" x14ac:dyDescent="0.25">
      <c r="A25" s="39" t="s">
        <v>31</v>
      </c>
      <c r="B25" s="23">
        <v>35000</v>
      </c>
      <c r="C25" s="20"/>
      <c r="D25" s="20"/>
      <c r="E25" s="20"/>
      <c r="F25" s="21"/>
      <c r="G25" s="23">
        <v>15000</v>
      </c>
      <c r="H25" s="20"/>
      <c r="I25" s="20"/>
      <c r="J25" s="20"/>
      <c r="K25" s="21"/>
    </row>
    <row r="26" spans="1:11" ht="30" x14ac:dyDescent="0.25">
      <c r="A26" s="39" t="s">
        <v>32</v>
      </c>
      <c r="B26" s="23">
        <v>20000</v>
      </c>
      <c r="C26" s="20"/>
      <c r="D26" s="20"/>
      <c r="E26" s="20"/>
      <c r="F26" s="21"/>
      <c r="G26" s="23">
        <v>7000</v>
      </c>
      <c r="H26" s="20"/>
      <c r="I26" s="20"/>
      <c r="J26" s="20"/>
      <c r="K26" s="21"/>
    </row>
    <row r="27" spans="1:11" ht="45" x14ac:dyDescent="0.25">
      <c r="A27" s="39" t="s">
        <v>37</v>
      </c>
      <c r="B27" s="37">
        <v>18000</v>
      </c>
      <c r="C27" s="20"/>
      <c r="D27" s="20"/>
      <c r="E27" s="20"/>
      <c r="F27" s="21"/>
      <c r="G27" s="37">
        <v>5000</v>
      </c>
      <c r="H27" s="20"/>
      <c r="I27" s="20"/>
      <c r="J27" s="20"/>
      <c r="K27" s="21"/>
    </row>
    <row r="28" spans="1:11" x14ac:dyDescent="0.25">
      <c r="A28" s="40" t="s">
        <v>19</v>
      </c>
      <c r="B28" s="24"/>
      <c r="C28" s="6">
        <f>SUM(B25:B27)</f>
        <v>73000</v>
      </c>
      <c r="D28" s="25">
        <f>C28/B30</f>
        <v>0.52142857142857146</v>
      </c>
      <c r="E28" s="20"/>
      <c r="F28" s="21"/>
      <c r="G28" s="24"/>
      <c r="H28" s="6">
        <f>SUM(G25:G27)</f>
        <v>27000</v>
      </c>
      <c r="I28" s="25">
        <f>H28/G30</f>
        <v>0.23275862068965517</v>
      </c>
      <c r="J28" s="20"/>
      <c r="K28" s="21"/>
    </row>
    <row r="29" spans="1:11" ht="30.75" thickBot="1" x14ac:dyDescent="0.3">
      <c r="A29" s="45" t="s">
        <v>8</v>
      </c>
      <c r="B29" s="26"/>
      <c r="C29" s="20"/>
      <c r="D29" s="20"/>
      <c r="E29" s="7">
        <f>C28+C23</f>
        <v>108000</v>
      </c>
      <c r="F29" s="29">
        <f>E29/B30</f>
        <v>0.77142857142857146</v>
      </c>
      <c r="G29" s="26"/>
      <c r="H29" s="20"/>
      <c r="I29" s="20"/>
      <c r="J29" s="7">
        <f>H28+H23</f>
        <v>60000</v>
      </c>
      <c r="K29" s="29">
        <f>J29/G30</f>
        <v>0.51724137931034486</v>
      </c>
    </row>
    <row r="30" spans="1:11" ht="16.5" thickTop="1" thickBot="1" x14ac:dyDescent="0.3">
      <c r="A30" s="13" t="s">
        <v>9</v>
      </c>
      <c r="B30" s="30">
        <f>E17+E29</f>
        <v>140000</v>
      </c>
      <c r="C30" s="31">
        <f>SUM(C10:C28)</f>
        <v>140000</v>
      </c>
      <c r="D30" s="32">
        <f>SUM(D10:D28)</f>
        <v>1</v>
      </c>
      <c r="E30" s="31">
        <f>SUM(E17:E29)</f>
        <v>140000</v>
      </c>
      <c r="F30" s="33">
        <f>SUM(F17:F29)</f>
        <v>1</v>
      </c>
      <c r="G30" s="30">
        <f>J17+J29</f>
        <v>116000</v>
      </c>
      <c r="H30" s="31">
        <f>SUM(H10:H28)</f>
        <v>116000</v>
      </c>
      <c r="I30" s="32">
        <f>SUM(I10:I28)</f>
        <v>1</v>
      </c>
      <c r="J30" s="31">
        <f>SUM(J17:J29)</f>
        <v>116000</v>
      </c>
      <c r="K30" s="33">
        <f>SUM(K17:K29)</f>
        <v>1</v>
      </c>
    </row>
    <row r="31" spans="1:11" ht="15.75" thickTop="1" x14ac:dyDescent="0.25">
      <c r="B31" s="8"/>
    </row>
  </sheetData>
  <mergeCells count="6">
    <mergeCell ref="C2:D2"/>
    <mergeCell ref="E2:F2"/>
    <mergeCell ref="B1:F1"/>
    <mergeCell ref="G1:K1"/>
    <mergeCell ref="H2:I2"/>
    <mergeCell ref="J2:K2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3.1.</vt:lpstr>
      <vt:lpstr>4.1.</vt:lpstr>
      <vt:lpstr>Φύλλο3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2021-10-23T09:11:22Z</dcterms:modified>
</cp:coreProperties>
</file>